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2-2023\"/>
    </mc:Choice>
  </mc:AlternateContent>
  <xr:revisionPtr revIDLastSave="0" documentId="13_ncr:1_{E2F8EA91-F3DD-480D-8460-9C0789C462B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T7" i="1"/>
  <c r="Q7" i="1"/>
  <c r="R10" i="1" s="1"/>
  <c r="S10" i="1" l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<sst xmlns="http://schemas.openxmlformats.org/spreadsheetml/2006/main" count="46" uniqueCount="43">
  <si>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</si>
  <si>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</si>
  <si>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</si>
  <si>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</si>
  <si>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</si>
  <si>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</si>
  <si>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</si>
  <si>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</si>
  <si>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</si>
  <si>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</si>
  <si>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</si>
  <si>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</si>
  <si>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</si>
  <si>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</si>
  <si>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</si>
  <si>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</si>
  <si>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</si>
  <si>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</si>
  <si>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</si>
  <si>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</si>
  <si>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</si>
  <si>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</si>
  <si>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</si>
  <si>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</si>
  <si>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</si>
  <si>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</si>
  <si>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</si>
  <si>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</si>
  <si>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</si>
  <si>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</si>
  <si>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</si>
  <si>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</si>
  <si>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</si>
  <si>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</si>
  <si>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</si>
  <si>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Samostatná faktura</t>
  </si>
  <si>
    <t>Příloha č. 2 Kupní smlouvy - technická specifikace
Nábytek pro ZČU (II.) 012 - 2023</t>
  </si>
  <si>
    <t>Kancelářské křeslo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</si>
  <si>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</si>
  <si>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r>
      <rPr>
        <b/>
        <sz val="11"/>
        <color rgb="FF000000"/>
        <rFont val="Calibri"/>
        <family val="2"/>
        <charset val="238"/>
      </rPr>
      <t xml:space="preserve">2ks: </t>
    </r>
    <r>
      <rPr>
        <sz val="11"/>
        <color rgb="FF000000"/>
        <rFont val="Calibri"/>
        <family val="2"/>
        <charset val="238"/>
      </rPr>
      <t xml:space="preserve">Jitka Hurtová, 
Tel.: 37763 4851, 606 665 115
a
</t>
    </r>
    <r>
      <rPr>
        <b/>
        <sz val="11"/>
        <color rgb="FF000000"/>
        <rFont val="Calibri"/>
        <family val="2"/>
        <charset val="238"/>
      </rPr>
      <t>2ks</t>
    </r>
    <r>
      <rPr>
        <sz val="11"/>
        <color rgb="FF000000"/>
        <rFont val="Calibri"/>
        <family val="2"/>
        <charset val="238"/>
      </rPr>
      <t>: Gabriela Vostracká, 
Tel.: 37763 4854, 602 441 447</t>
    </r>
  </si>
  <si>
    <r>
      <rPr>
        <b/>
        <sz val="11"/>
        <color rgb="FF000000"/>
        <rFont val="Calibri"/>
        <family val="2"/>
        <charset val="238"/>
      </rPr>
      <t>2ks: Univerzitní 12</t>
    </r>
    <r>
      <rPr>
        <sz val="11"/>
        <color rgb="FF000000"/>
        <rFont val="Calibri"/>
        <family val="2"/>
        <charset val="238"/>
      </rPr>
      <t xml:space="preserve">, 301 00 Plzeň,
Správa kolejí a menz - Menza 4
a
</t>
    </r>
    <r>
      <rPr>
        <b/>
        <sz val="11"/>
        <color rgb="FF000000"/>
        <rFont val="Calibri"/>
        <family val="2"/>
        <charset val="238"/>
      </rPr>
      <t>2ks</t>
    </r>
    <r>
      <rPr>
        <sz val="11"/>
        <color rgb="FF000000"/>
        <rFont val="Calibri"/>
        <family val="2"/>
        <charset val="238"/>
      </rPr>
      <t xml:space="preserve">: </t>
    </r>
    <r>
      <rPr>
        <b/>
        <sz val="11"/>
        <color rgb="FF000000"/>
        <rFont val="Calibri"/>
        <family val="2"/>
        <charset val="238"/>
      </rPr>
      <t>Kollárova 19</t>
    </r>
    <r>
      <rPr>
        <sz val="11"/>
        <color rgb="FF000000"/>
        <rFont val="Calibri"/>
        <family val="2"/>
        <charset val="238"/>
      </rPr>
      <t>, 301 00 Plzeň.
Správa kolejí a menz - Správa SKM</t>
    </r>
  </si>
  <si>
    <t>Dodání ve smontovaném stavu do daných místností.</t>
  </si>
  <si>
    <t>Ergonomické tvarování, houpací synchro mechanika, kolečka na tvrdý povrch.
Potahový materiál: eko kůže.
Plynový píst.
Kříž 5-ti ramenný kovový.
Područky: opěrná část čalouněná.
Barva: v tmavém provedení.
Viz ilustrační obrázky.
Rozměry:
hloubka sedáku min. 51 cm, šířka sedáku min. 54 cm, výška sedáku min. 45 - 60 cm, 
celková výška min. 115 - 125 cm.
Nosnost min. 120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</si>
</sst>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295275</xdr:colOff>
      <xdr:row>6</xdr:row>
      <xdr:rowOff>809625</xdr:rowOff>
    </xdr:from>
    <xdr:to>
      <xdr:col>6</xdr:col>
      <xdr:colOff>1999592</xdr:colOff>
      <xdr:row>6</xdr:row>
      <xdr:rowOff>3286125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EF46DC95-CAFC-4F2E-BA1D-075CE834FB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4076700"/>
          <a:ext cx="1704317" cy="2476500"/>
        </a:xfrm>
        <a:prstGeom prst="rect">
          <a:avLst/>
        </a:prstGeom>
      </xdr:spPr>
    </xdr:pic>
    <xdr:clientData/>
  </xdr:twoCellAnchor>
  <xdr:twoCellAnchor editAs="oneCell">
    <xdr:from>
      <xdr:col>6</xdr:col>
      <xdr:colOff>2310668</xdr:colOff>
      <xdr:row>6</xdr:row>
      <xdr:rowOff>742950</xdr:rowOff>
    </xdr:from>
    <xdr:to>
      <xdr:col>6</xdr:col>
      <xdr:colOff>4247166</xdr:colOff>
      <xdr:row>6</xdr:row>
      <xdr:rowOff>3228976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2B1CC938-ED20-4999-9EFD-EA941868D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45118" y="4010025"/>
          <a:ext cx="1936498" cy="2486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H1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81.140625" style="1" customWidth="1"/>
    <col min="7" max="7" width="70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7.28515625" hidden="1" customWidth="1"/>
    <col min="13" max="13" width="29.7109375" customWidth="1"/>
    <col min="14" max="14" width="33.140625" customWidth="1"/>
    <col min="15" max="15" width="47.4257812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3" style="5" customWidth="1"/>
  </cols>
  <sheetData>
    <row r="1" spans="1:23" ht="39" customHeight="1" x14ac:dyDescent="0.25">
      <c r="B1" s="48" t="s">
        <v>36</v>
      </c>
      <c r="C1" s="48"/>
      <c r="D1" s="48"/>
      <c r="E1" s="4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3.25" customHeight="1" x14ac:dyDescent="0.25">
      <c r="B2" s="7"/>
      <c r="C2" s="7"/>
      <c r="D2" s="7"/>
      <c r="E2" s="7"/>
      <c r="H2" s="51"/>
      <c r="I2" s="52"/>
      <c r="J2" s="52"/>
      <c r="K2" s="52"/>
      <c r="L2" s="52"/>
      <c r="M2" s="52"/>
      <c r="N2" s="52"/>
      <c r="O2" s="52"/>
      <c r="P2" s="52"/>
      <c r="Q2" s="1"/>
      <c r="S2" s="6"/>
      <c r="T2" s="6"/>
      <c r="U2" s="6"/>
      <c r="V2" s="6"/>
      <c r="W2" s="6"/>
    </row>
    <row r="3" spans="1:23" ht="18" customHeight="1" x14ac:dyDescent="0.25">
      <c r="B3" s="8"/>
      <c r="C3" s="9" t="s">
        <v>0</v>
      </c>
      <c r="D3" s="47"/>
      <c r="E3" s="47"/>
      <c r="F3" s="47"/>
      <c r="G3" s="47"/>
      <c r="H3" s="52"/>
      <c r="I3" s="52"/>
      <c r="J3" s="52"/>
      <c r="K3" s="52"/>
      <c r="L3" s="52"/>
      <c r="M3" s="52"/>
      <c r="N3" s="52"/>
      <c r="O3" s="52"/>
      <c r="P3" s="52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7"/>
      <c r="E4" s="47"/>
      <c r="F4" s="47"/>
      <c r="G4" s="47"/>
      <c r="H4" s="47"/>
      <c r="I4" s="47"/>
      <c r="J4" s="47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21" t="s">
        <v>14</v>
      </c>
      <c r="O6" s="19" t="s">
        <v>15</v>
      </c>
      <c r="P6" s="19" t="s">
        <v>38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326.25" customHeight="1" thickTop="1" thickBot="1" x14ac:dyDescent="0.3">
      <c r="A7" s="23"/>
      <c r="B7" s="36">
        <v>1</v>
      </c>
      <c r="C7" s="37" t="s">
        <v>37</v>
      </c>
      <c r="D7" s="38">
        <v>4</v>
      </c>
      <c r="E7" s="39" t="s">
        <v>23</v>
      </c>
      <c r="F7" s="40" t="s">
        <v>42</v>
      </c>
      <c r="G7" s="37"/>
      <c r="H7" s="55"/>
      <c r="I7" s="37" t="s">
        <v>24</v>
      </c>
      <c r="J7" s="37" t="s">
        <v>24</v>
      </c>
      <c r="K7" s="37" t="s">
        <v>35</v>
      </c>
      <c r="L7" s="39"/>
      <c r="M7" s="41" t="s">
        <v>41</v>
      </c>
      <c r="N7" s="37" t="s">
        <v>39</v>
      </c>
      <c r="O7" s="37" t="s">
        <v>40</v>
      </c>
      <c r="P7" s="41">
        <v>30</v>
      </c>
      <c r="Q7" s="42">
        <f>D7*R7</f>
        <v>40000</v>
      </c>
      <c r="R7" s="43">
        <v>10000</v>
      </c>
      <c r="S7" s="56"/>
      <c r="T7" s="44">
        <f>D7*S7</f>
        <v>0</v>
      </c>
      <c r="U7" s="45" t="str">
        <f>IF(ISNUMBER(S7), IF(S7&gt;R7,"NEVYHOVUJE","VYHOVUJE")," ")</f>
        <v xml:space="preserve"> </v>
      </c>
      <c r="V7" s="39"/>
      <c r="W7" s="39" t="s">
        <v>25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3" t="s">
        <v>26</v>
      </c>
      <c r="C9" s="53"/>
      <c r="D9" s="53"/>
      <c r="E9" s="53"/>
      <c r="F9" s="53"/>
      <c r="G9" s="53"/>
      <c r="H9" s="53"/>
      <c r="I9" s="53"/>
      <c r="J9" s="53"/>
      <c r="K9" s="53"/>
      <c r="L9" s="12"/>
      <c r="M9" s="25"/>
      <c r="N9" s="25"/>
      <c r="O9" s="25"/>
      <c r="P9" s="26"/>
      <c r="Q9" s="26"/>
      <c r="R9" s="27" t="s">
        <v>27</v>
      </c>
      <c r="S9" s="54" t="s">
        <v>28</v>
      </c>
      <c r="T9" s="54"/>
      <c r="U9" s="54"/>
      <c r="V9" s="17"/>
    </row>
    <row r="10" spans="1:23" ht="33" customHeight="1" thickTop="1" thickBot="1" x14ac:dyDescent="0.3">
      <c r="B10" s="49" t="s">
        <v>29</v>
      </c>
      <c r="C10" s="49"/>
      <c r="D10" s="49"/>
      <c r="E10" s="49"/>
      <c r="F10" s="49"/>
      <c r="G10" s="49"/>
      <c r="H10" s="49"/>
      <c r="I10" s="46"/>
      <c r="J10" s="46"/>
      <c r="K10" s="28"/>
      <c r="M10" s="29"/>
      <c r="N10" s="29"/>
      <c r="O10" s="29"/>
      <c r="P10" s="30"/>
      <c r="Q10" s="30"/>
      <c r="R10" s="31">
        <f>SUM(Q7:Q7)</f>
        <v>40000</v>
      </c>
      <c r="S10" s="50">
        <f>SUM(T7:T7)</f>
        <v>0</v>
      </c>
      <c r="T10" s="50"/>
      <c r="U10" s="50"/>
    </row>
    <row r="11" spans="1:23" s="32" customFormat="1" ht="15.75" thickTop="1" x14ac:dyDescent="0.25">
      <c r="B11" s="32" t="s">
        <v>30</v>
      </c>
      <c r="W11" s="33"/>
    </row>
    <row r="12" spans="1:23" s="32" customFormat="1" x14ac:dyDescent="0.25">
      <c r="B12" s="34" t="s">
        <v>31</v>
      </c>
      <c r="C12" s="32" t="s">
        <v>32</v>
      </c>
      <c r="W12" s="33"/>
    </row>
    <row r="13" spans="1:23" s="32" customFormat="1" x14ac:dyDescent="0.25">
      <c r="B13" s="34" t="s">
        <v>31</v>
      </c>
      <c r="C13" s="32" t="s">
        <v>33</v>
      </c>
      <c r="W13" s="33"/>
    </row>
    <row r="14" spans="1:23" s="32" customFormat="1" x14ac:dyDescent="0.25">
      <c r="W14" s="33"/>
    </row>
    <row r="15" spans="1:23" s="32" customFormat="1" x14ac:dyDescent="0.25">
      <c r="W15" s="33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algorithmName="SHA-512" hashValue="i568acGzQrOw872MRvhMkneT/yAFgBMEC6WnxWbQ163iaQtjSCiwKWhltAQuskEODgZifJMSH482RwNS9rYZNg==" saltValue="ITbOXtsvkjx6VrAKc2BbYg==" spinCount="100000" sheet="1" objects="1" scenarios="1" selectLockedCells="1"/>
  <mergeCells count="6">
    <mergeCell ref="B1:E1"/>
    <mergeCell ref="B10:H10"/>
    <mergeCell ref="S10:U10"/>
    <mergeCell ref="H2:P3"/>
    <mergeCell ref="B9:K9"/>
    <mergeCell ref="S9:U9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U7">
    <cfRule type="cellIs" dxfId="10" priority="4" operator="equal">
      <formula>"VYHOVUJE"</formula>
    </cfRule>
  </conditionalFormatting>
  <conditionalFormatting sqref="U7">
    <cfRule type="cellIs" dxfId="9" priority="5" operator="equal">
      <formula>"NEVYHOVUJE"</formula>
    </cfRule>
  </conditionalFormatting>
  <conditionalFormatting sqref="H7">
    <cfRule type="expression" dxfId="8" priority="6">
      <formula>LEN(TRIM(H7))=0</formula>
    </cfRule>
  </conditionalFormatting>
  <conditionalFormatting sqref="H7">
    <cfRule type="expression" dxfId="7" priority="7">
      <formula>LEN(TRIM(H7))=0</formula>
    </cfRule>
  </conditionalFormatting>
  <conditionalFormatting sqref="H7">
    <cfRule type="expression" dxfId="6" priority="8">
      <formula>LEN(TRIM(H7))&gt;0</formula>
    </cfRule>
  </conditionalFormatting>
  <conditionalFormatting sqref="H7">
    <cfRule type="expression" dxfId="5" priority="9">
      <formula>LEN(TRIM(H7))&gt;0</formula>
    </cfRule>
  </conditionalFormatting>
  <conditionalFormatting sqref="H7">
    <cfRule type="expression" dxfId="4" priority="10">
      <formula>LEN(TRIM(H7))&gt;0</formula>
    </cfRule>
  </conditionalFormatting>
  <conditionalFormatting sqref="S7">
    <cfRule type="expression" dxfId="3" priority="11">
      <formula>LEN(TRIM(S7))=0</formula>
    </cfRule>
  </conditionalFormatting>
  <conditionalFormatting sqref="S7">
    <cfRule type="expression" dxfId="2" priority="12">
      <formula>LEN(TRIM(S7))&gt;0</formula>
    </cfRule>
  </conditionalFormatting>
  <conditionalFormatting sqref="S7">
    <cfRule type="expression" dxfId="1" priority="13">
      <formula>LEN(TRIM(S7))&gt;0</formula>
    </cfRule>
  </conditionalFormatting>
  <conditionalFormatting sqref="I7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2023-03-24T10:04:04Z</cp:lastPrinted>
  <dcterms:created xsi:type="dcterms:W3CDTF">2014-03-05T12:43:32Z</dcterms:created>
  <dcterms:modified xsi:type="dcterms:W3CDTF">2023-04-11T10:25:05Z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